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ane\Documents\Ardvark\GBA Board Agenda, Minutes\Orientation Materials\2021-22\"/>
    </mc:Choice>
  </mc:AlternateContent>
  <xr:revisionPtr revIDLastSave="0" documentId="8_{58099E1E-238C-469A-8D33-EE7F763516FC}" xr6:coauthVersionLast="36" xr6:coauthVersionMax="36" xr10:uidLastSave="{00000000-0000-0000-0000-000000000000}"/>
  <bookViews>
    <workbookView xWindow="0" yWindow="0" windowWidth="15120" windowHeight="11385" xr2:uid="{957D06A1-78A3-4A95-A3D6-FE446F8288A6}"/>
  </bookViews>
  <sheets>
    <sheet name="Sheet1" sheetId="1" r:id="rId1"/>
  </sheets>
  <definedNames>
    <definedName name="_xlnm.Print_Titles" localSheetId="0">Sheet1!$A:$G,Sheet1!$1:$1</definedName>
    <definedName name="QB_COLUMN_29" localSheetId="0" hidden="1">Sheet1!$H$1</definedName>
    <definedName name="QB_DATA_0" localSheetId="0" hidden="1">Sheet1!$4:$4,Sheet1!$6:$6,Sheet1!$8:$8,Sheet1!$9:$9,Sheet1!$12:$12,Sheet1!$13:$13,Sheet1!$18:$18,Sheet1!$21:$21,Sheet1!$22:$22,Sheet1!$26:$26,Sheet1!$27:$27,Sheet1!$29:$29,Sheet1!$30:$30,Sheet1!$31:$31,Sheet1!$32:$32,Sheet1!$33:$33</definedName>
    <definedName name="QB_DATA_1" localSheetId="0" hidden="1">Sheet1!$34:$34,Sheet1!$37:$37,Sheet1!$40:$40,Sheet1!$41:$41,Sheet1!$42:$42,Sheet1!$43:$43,Sheet1!$46:$46,Sheet1!$47:$47,Sheet1!$48:$48,Sheet1!$49:$49,Sheet1!$50:$50,Sheet1!$51:$51,Sheet1!$52:$52,Sheet1!$53:$53,Sheet1!$54:$54,Sheet1!$55:$55</definedName>
    <definedName name="QB_FORMULA_0" localSheetId="0" hidden="1">Sheet1!$H$10,Sheet1!$H$11,Sheet1!$H$14,Sheet1!$H$15,Sheet1!$H$19,Sheet1!$H$23,Sheet1!$H$28,Sheet1!$H$35,Sheet1!$H$38,Sheet1!$H$44,Sheet1!$H$56,Sheet1!$H$57,Sheet1!$H$58,Sheet1!$H$59</definedName>
    <definedName name="QB_ROW_106250" localSheetId="0" hidden="1">Sheet1!$F$47</definedName>
    <definedName name="QB_ROW_109250" localSheetId="0" hidden="1">Sheet1!$F$34</definedName>
    <definedName name="QB_ROW_111250" localSheetId="0" hidden="1">Sheet1!$F$42</definedName>
    <definedName name="QB_ROW_115040" localSheetId="0" hidden="1">Sheet1!$E$39</definedName>
    <definedName name="QB_ROW_115340" localSheetId="0" hidden="1">Sheet1!$E$44</definedName>
    <definedName name="QB_ROW_116040" localSheetId="0" hidden="1">Sheet1!$E$17</definedName>
    <definedName name="QB_ROW_116340" localSheetId="0" hidden="1">Sheet1!$E$19</definedName>
    <definedName name="QB_ROW_117040" localSheetId="0" hidden="1">Sheet1!$E$20</definedName>
    <definedName name="QB_ROW_117340" localSheetId="0" hidden="1">Sheet1!$E$23</definedName>
    <definedName name="QB_ROW_119250" localSheetId="0" hidden="1">Sheet1!$F$40</definedName>
    <definedName name="QB_ROW_120250" localSheetId="0" hidden="1">Sheet1!$F$6</definedName>
    <definedName name="QB_ROW_124250" localSheetId="0" hidden="1">Sheet1!$F$52</definedName>
    <definedName name="QB_ROW_127250" localSheetId="0" hidden="1">Sheet1!$F$50</definedName>
    <definedName name="QB_ROW_130260" localSheetId="0" hidden="1">Sheet1!$G$26</definedName>
    <definedName name="QB_ROW_131250" localSheetId="0" hidden="1">Sheet1!$F$54</definedName>
    <definedName name="QB_ROW_15250" localSheetId="0" hidden="1">Sheet1!$F$53</definedName>
    <definedName name="QB_ROW_18250" localSheetId="0" hidden="1">Sheet1!$F$31</definedName>
    <definedName name="QB_ROW_18301" localSheetId="0" hidden="1">Sheet1!$A$59</definedName>
    <definedName name="QB_ROW_19011" localSheetId="0" hidden="1">Sheet1!$B$2</definedName>
    <definedName name="QB_ROW_19040" localSheetId="0" hidden="1">Sheet1!$E$36</definedName>
    <definedName name="QB_ROW_19311" localSheetId="0" hidden="1">Sheet1!$B$58</definedName>
    <definedName name="QB_ROW_19340" localSheetId="0" hidden="1">Sheet1!$E$38</definedName>
    <definedName name="QB_ROW_20031" localSheetId="0" hidden="1">Sheet1!$D$3</definedName>
    <definedName name="QB_ROW_20250" localSheetId="0" hidden="1">Sheet1!$F$32</definedName>
    <definedName name="QB_ROW_20331" localSheetId="0" hidden="1">Sheet1!$D$14</definedName>
    <definedName name="QB_ROW_21031" localSheetId="0" hidden="1">Sheet1!$D$16</definedName>
    <definedName name="QB_ROW_21250" localSheetId="0" hidden="1">Sheet1!$F$33</definedName>
    <definedName name="QB_ROW_21331" localSheetId="0" hidden="1">Sheet1!$D$57</definedName>
    <definedName name="QB_ROW_22250" localSheetId="0" hidden="1">Sheet1!$F$49</definedName>
    <definedName name="QB_ROW_2240" localSheetId="0" hidden="1">Sheet1!$E$12</definedName>
    <definedName name="QB_ROW_23050" localSheetId="0" hidden="1">Sheet1!$F$25</definedName>
    <definedName name="QB_ROW_23350" localSheetId="0" hidden="1">Sheet1!$F$28</definedName>
    <definedName name="QB_ROW_24050" localSheetId="0" hidden="1">Sheet1!$F$7</definedName>
    <definedName name="QB_ROW_24350" localSheetId="0" hidden="1">Sheet1!$F$10</definedName>
    <definedName name="QB_ROW_26350" localSheetId="0" hidden="1">Sheet1!$F$41</definedName>
    <definedName name="QB_ROW_27250" localSheetId="0" hidden="1">Sheet1!$F$46</definedName>
    <definedName name="QB_ROW_28250" localSheetId="0" hidden="1">Sheet1!$F$55</definedName>
    <definedName name="QB_ROW_30250" localSheetId="0" hidden="1">Sheet1!$F$22</definedName>
    <definedName name="QB_ROW_32250" localSheetId="0" hidden="1">Sheet1!$F$29</definedName>
    <definedName name="QB_ROW_33250" localSheetId="0" hidden="1">Sheet1!$F$30</definedName>
    <definedName name="QB_ROW_38250" localSheetId="0" hidden="1">Sheet1!$F$48</definedName>
    <definedName name="QB_ROW_40250" localSheetId="0" hidden="1">Sheet1!$F$18</definedName>
    <definedName name="QB_ROW_45250" localSheetId="0" hidden="1">Sheet1!$F$43</definedName>
    <definedName name="QB_ROW_52240" localSheetId="0" hidden="1">Sheet1!$E$13</definedName>
    <definedName name="QB_ROW_55250" localSheetId="0" hidden="1">Sheet1!$F$51</definedName>
    <definedName name="QB_ROW_57350" localSheetId="0" hidden="1">Sheet1!$F$37</definedName>
    <definedName name="QB_ROW_64250" localSheetId="0" hidden="1">Sheet1!$F$21</definedName>
    <definedName name="QB_ROW_7260" localSheetId="0" hidden="1">Sheet1!$G$9</definedName>
    <definedName name="QB_ROW_81240" localSheetId="0" hidden="1">Sheet1!$E$4</definedName>
    <definedName name="QB_ROW_82260" localSheetId="0" hidden="1">Sheet1!$G$8</definedName>
    <definedName name="QB_ROW_86321" localSheetId="0" hidden="1">Sheet1!$C$15</definedName>
    <definedName name="QB_ROW_90040" localSheetId="0" hidden="1">Sheet1!$E$45</definedName>
    <definedName name="QB_ROW_90340" localSheetId="0" hidden="1">Sheet1!$E$56</definedName>
    <definedName name="QB_ROW_93040" localSheetId="0" hidden="1">Sheet1!$E$24</definedName>
    <definedName name="QB_ROW_93340" localSheetId="0" hidden="1">Sheet1!$E$35</definedName>
    <definedName name="QB_ROW_95260" localSheetId="0" hidden="1">Sheet1!$G$27</definedName>
    <definedName name="QB_ROW_96040" localSheetId="0" hidden="1">Sheet1!$E$5</definedName>
    <definedName name="QB_ROW_96340" localSheetId="0" hidden="1">Sheet1!$E$11</definedName>
    <definedName name="QBCANSUPPORTUPDATE" localSheetId="0">TRUE</definedName>
    <definedName name="QBCOMPANYFILENAME" localSheetId="0">"C:\Users\Diane\Documents\Quickbooks\GBA-CURRENT Aug. 24 18 Restore.QBW"</definedName>
    <definedName name="QBENDDATE" localSheetId="0">20220531</definedName>
    <definedName name="QBHEADERSONSCREEN" localSheetId="0">FALSE</definedName>
    <definedName name="QBMETADATASIZE" localSheetId="0">5809</definedName>
    <definedName name="QBPRESERVECOLOR" localSheetId="0">TRUE</definedName>
    <definedName name="QBPRESERVEFONT" localSheetId="0">TRUE</definedName>
    <definedName name="QBPRESERVEROWHEIGHT" localSheetId="0">TRUE</definedName>
    <definedName name="QBPRESERVESPACE" localSheetId="0">TRUE</definedName>
    <definedName name="QBREPORTCOLAXIS" localSheetId="0">0</definedName>
    <definedName name="QBREPORTCOMPANYID" localSheetId="0">"64f780fca46a49f3b29fdd79d21c319b"</definedName>
    <definedName name="QBREPORTCOMPARECOL_ANNUALBUDGET" localSheetId="0">FALSE</definedName>
    <definedName name="QBREPORTCOMPARECOL_AVGCOGS" localSheetId="0">FALSE</definedName>
    <definedName name="QBREPORTCOMPARECOL_AVGPRICE" localSheetId="0">FALSE</definedName>
    <definedName name="QBREPORTCOMPARECOL_BUDDIFF" localSheetId="0">FALSE</definedName>
    <definedName name="QBREPORTCOMPARECOL_BUDGET" localSheetId="0">FALSE</definedName>
    <definedName name="QBREPORTCOMPARECOL_BUDPCT" localSheetId="0">FALSE</definedName>
    <definedName name="QBREPORTCOMPARECOL_COGS" localSheetId="0">FALSE</definedName>
    <definedName name="QBREPORTCOMPARECOL_EXCLUDEAMOUNT" localSheetId="0">FALSE</definedName>
    <definedName name="QBREPORTCOMPARECOL_EXCLUDECURPERIOD" localSheetId="0">FALSE</definedName>
    <definedName name="QBREPORTCOMPARECOL_FORECAST" localSheetId="0">FALSE</definedName>
    <definedName name="QBREPORTCOMPARECOL_GROSSMARGIN" localSheetId="0">FALSE</definedName>
    <definedName name="QBREPORTCOMPARECOL_GROSSMARGINPCT" localSheetId="0">FALSE</definedName>
    <definedName name="QBREPORTCOMPARECOL_HOURS" localSheetId="0">FALSE</definedName>
    <definedName name="QBREPORTCOMPARECOL_PCTCOL" localSheetId="0">FALSE</definedName>
    <definedName name="QBREPORTCOMPARECOL_PCTEXPENSE" localSheetId="0">FALSE</definedName>
    <definedName name="QBREPORTCOMPARECOL_PCTINCOME" localSheetId="0">FALSE</definedName>
    <definedName name="QBREPORTCOMPARECOL_PCTOFSALES" localSheetId="0">FALSE</definedName>
    <definedName name="QBREPORTCOMPARECOL_PCTROW" localSheetId="0">FALSE</definedName>
    <definedName name="QBREPORTCOMPARECOL_PPDIFF" localSheetId="0">FALSE</definedName>
    <definedName name="QBREPORTCOMPARECOL_PPPCT" localSheetId="0">FALSE</definedName>
    <definedName name="QBREPORTCOMPARECOL_PREVPERIOD" localSheetId="0">FALSE</definedName>
    <definedName name="QBREPORTCOMPARECOL_PREVYEAR" localSheetId="0">FALSE</definedName>
    <definedName name="QBREPORTCOMPARECOL_PYDIFF" localSheetId="0">FALSE</definedName>
    <definedName name="QBREPORTCOMPARECOL_PYPCT" localSheetId="0">FALSE</definedName>
    <definedName name="QBREPORTCOMPARECOL_QTY" localSheetId="0">FALSE</definedName>
    <definedName name="QBREPORTCOMPARECOL_RATE" localSheetId="0">FALSE</definedName>
    <definedName name="QBREPORTCOMPARECOL_TRIPBILLEDMILES" localSheetId="0">FALSE</definedName>
    <definedName name="QBREPORTCOMPARECOL_TRIPBILLINGAMOUNT" localSheetId="0">FALSE</definedName>
    <definedName name="QBREPORTCOMPARECOL_TRIPMILES" localSheetId="0">FALSE</definedName>
    <definedName name="QBREPORTCOMPARECOL_TRIPNOTBILLABLEMILES" localSheetId="0">FALSE</definedName>
    <definedName name="QBREPORTCOMPARECOL_TRIPTAXDEDUCTIBLEAMOUNT" localSheetId="0">FALSE</definedName>
    <definedName name="QBREPORTCOMPARECOL_TRIPUNBILLEDMILES" localSheetId="0">FALSE</definedName>
    <definedName name="QBREPORTCOMPARECOL_YTD" localSheetId="0">FALSE</definedName>
    <definedName name="QBREPORTCOMPARECOL_YTDBUDGET" localSheetId="0">FALSE</definedName>
    <definedName name="QBREPORTCOMPARECOL_YTDPCT" localSheetId="0">FALSE</definedName>
    <definedName name="QBREPORTROWAXIS" localSheetId="0">11</definedName>
    <definedName name="QBREPORTSUBCOLAXIS" localSheetId="0">0</definedName>
    <definedName name="QBREPORTTYPE" localSheetId="0">0</definedName>
    <definedName name="QBROWHEADERS" localSheetId="0">7</definedName>
    <definedName name="QBSTARTDATE" localSheetId="0">20210601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59" i="1" l="1"/>
  <c r="H58" i="1"/>
  <c r="H57" i="1"/>
  <c r="H56" i="1"/>
  <c r="H44" i="1"/>
  <c r="H38" i="1"/>
  <c r="H35" i="1"/>
  <c r="H28" i="1"/>
  <c r="H23" i="1"/>
  <c r="H19" i="1"/>
  <c r="H15" i="1"/>
  <c r="H14" i="1"/>
  <c r="H11" i="1"/>
  <c r="H10" i="1"/>
</calcChain>
</file>

<file path=xl/sharedStrings.xml><?xml version="1.0" encoding="utf-8"?>
<sst xmlns="http://schemas.openxmlformats.org/spreadsheetml/2006/main" count="59" uniqueCount="59">
  <si>
    <t>Jun '21 - May 22</t>
  </si>
  <si>
    <t>Ordinary Income/Expense</t>
  </si>
  <si>
    <t>Income</t>
  </si>
  <si>
    <t>Admin Fee Income-24th JD</t>
  </si>
  <si>
    <t>Admin Fee Income-GBAF</t>
  </si>
  <si>
    <t>Admin Fee Income-GBAF-Other</t>
  </si>
  <si>
    <t>GBAF Salary/Payroll Tax Reimbur</t>
  </si>
  <si>
    <t>GBAF Payroll tax Reimbursement</t>
  </si>
  <si>
    <t>GBAF Salary Reimbursement</t>
  </si>
  <si>
    <t>Total GBAF Salary/Payroll Tax Reimbur</t>
  </si>
  <si>
    <t>Total Admin Fee Income-GBAF</t>
  </si>
  <si>
    <t>Membership Dues</t>
  </si>
  <si>
    <t>NonMember Fees</t>
  </si>
  <si>
    <t>Total Income</t>
  </si>
  <si>
    <t>Gross Profit</t>
  </si>
  <si>
    <t>Expense</t>
  </si>
  <si>
    <t>Contributions</t>
  </si>
  <si>
    <t>GBA Foundation</t>
  </si>
  <si>
    <t>Total Contributions</t>
  </si>
  <si>
    <t>Meetings</t>
  </si>
  <si>
    <t>Annual Meeting</t>
  </si>
  <si>
    <t>May Member Picnic</t>
  </si>
  <si>
    <t>Total Meetings</t>
  </si>
  <si>
    <t>Office Expense</t>
  </si>
  <si>
    <t>Computer</t>
  </si>
  <si>
    <t>Member Management Platform</t>
  </si>
  <si>
    <t>Software</t>
  </si>
  <si>
    <t>Total Computer</t>
  </si>
  <si>
    <t>Insurance</t>
  </si>
  <si>
    <t>Office Rent and Parking</t>
  </si>
  <si>
    <t>Office Supplies</t>
  </si>
  <si>
    <t>Post Office Box Rental</t>
  </si>
  <si>
    <t>Telephone</t>
  </si>
  <si>
    <t>Website</t>
  </si>
  <si>
    <t>Total Office Expense</t>
  </si>
  <si>
    <t>Outside Expenses</t>
  </si>
  <si>
    <t>Young Lawyers Section</t>
  </si>
  <si>
    <t>Total Outside Expenses</t>
  </si>
  <si>
    <t>Payroll/Contract Expenses</t>
  </si>
  <si>
    <t>Tax Prep</t>
  </si>
  <si>
    <t>Payroll Tax Expense</t>
  </si>
  <si>
    <t>Professional Services</t>
  </si>
  <si>
    <t>Salary Expense</t>
  </si>
  <si>
    <t>Total Payroll/Contract Expenses</t>
  </si>
  <si>
    <t>Program/Committee Expenses</t>
  </si>
  <si>
    <t>Awards and Recognitions</t>
  </si>
  <si>
    <t>CLE Committee</t>
  </si>
  <si>
    <t>Contingency</t>
  </si>
  <si>
    <t>Executive Committee Expense</t>
  </si>
  <si>
    <t>High Point Bar Liaison</t>
  </si>
  <si>
    <t>Holiday Party Expense</t>
  </si>
  <si>
    <t>Membership</t>
  </si>
  <si>
    <t>Newsletter and Postage</t>
  </si>
  <si>
    <t>Pro Bono</t>
  </si>
  <si>
    <t>Speakers/Speaker gifts</t>
  </si>
  <si>
    <t>Total Program/Committee Expenses</t>
  </si>
  <si>
    <t>Total Expense</t>
  </si>
  <si>
    <t>Net Ordinary Income</t>
  </si>
  <si>
    <t>Net Income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</si>
</sst>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;\-#,##0.00"/>
  </numFmts>
  <fonts count="3" x14ac:knownFonts="1"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49" fontId="1" fillId="0" borderId="0" xfId="0" applyNumberFormat="1" applyFont="1"/>
    <xf numFmtId="164" fontId="2" fillId="0" borderId="0" xfId="0" applyNumberFormat="1" applyFont="1"/>
    <xf numFmtId="164" fontId="2" fillId="0" borderId="0" xfId="0" applyNumberFormat="1" applyFont="1" applyBorder="1"/>
    <xf numFmtId="164" fontId="2" fillId="0" borderId="3" xfId="0" applyNumberFormat="1" applyFont="1" applyBorder="1"/>
    <xf numFmtId="164" fontId="2" fillId="0" borderId="2" xfId="0" applyNumberFormat="1" applyFont="1" applyBorder="1"/>
    <xf numFmtId="164" fontId="2" fillId="0" borderId="4" xfId="0" applyNumberFormat="1" applyFont="1" applyBorder="1"/>
    <xf numFmtId="164" fontId="1" fillId="0" borderId="5" xfId="0" applyNumberFormat="1" applyFont="1" applyBorder="1"/>
    <xf numFmtId="0" fontId="1" fillId="0" borderId="0" xfId="0" applyFont="1"/>
    <xf numFmtId="49" fontId="1" fillId="0" borderId="0" xfId="0" applyNumberFormat="1" applyFont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NumberFormat="1" applyFont="1"/>
    <xf numFmtId="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activeX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4</xdr:col>
          <xdr:colOff>114300</xdr:colOff>
          <xdr:row>1</xdr:row>
          <xdr:rowOff>28575</xdr:rowOff>
        </xdr:to>
        <xdr:sp macro="" textlink="">
          <xdr:nvSpPr>
            <xdr:cNvPr id="1025" name="FILTER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4</xdr:col>
          <xdr:colOff>114300</xdr:colOff>
          <xdr:row>1</xdr:row>
          <xdr:rowOff>28575</xdr:rowOff>
        </xdr:to>
        <xdr:sp macro="" textlink="">
          <xdr:nvSpPr>
            <xdr:cNvPr id="1026" name="HEADER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1E9986-F615-4F0B-B221-AC55D56D5EB7}">
  <sheetPr codeName="Sheet1"/>
  <dimension ref="A1:H60"/>
  <sheetViews>
    <sheetView tabSelected="1" workbookViewId="0">
      <pane xSplit="7" ySplit="1" topLeftCell="H2" activePane="bottomRight" state="frozenSplit"/>
      <selection pane="topRight" activeCell="H1" sqref="H1"/>
      <selection pane="bottomLeft" activeCell="A2" sqref="A2"/>
      <selection pane="bottomRight"/>
    </sheetView>
  </sheetViews>
  <sheetFormatPr defaultRowHeight="15" x14ac:dyDescent="0.25"/>
  <cols>
    <col min="1" max="6" width="3" style="12" customWidth="1"/>
    <col min="7" max="7" width="29" style="12" customWidth="1"/>
    <col min="8" max="8" width="13.28515625" style="13" bestFit="1" customWidth="1"/>
  </cols>
  <sheetData>
    <row r="1" spans="1:8" s="11" customFormat="1" ht="15.75" thickBot="1" x14ac:dyDescent="0.3">
      <c r="A1" s="9"/>
      <c r="B1" s="9"/>
      <c r="C1" s="9"/>
      <c r="D1" s="9"/>
      <c r="E1" s="9"/>
      <c r="F1" s="9"/>
      <c r="G1" s="9"/>
      <c r="H1" s="10" t="s">
        <v>0</v>
      </c>
    </row>
    <row r="2" spans="1:8" ht="15.75" thickTop="1" x14ac:dyDescent="0.25">
      <c r="A2" s="1"/>
      <c r="B2" s="1" t="s">
        <v>1</v>
      </c>
      <c r="C2" s="1"/>
      <c r="D2" s="1"/>
      <c r="E2" s="1"/>
      <c r="F2" s="1"/>
      <c r="G2" s="1"/>
      <c r="H2" s="2"/>
    </row>
    <row r="3" spans="1:8" x14ac:dyDescent="0.25">
      <c r="A3" s="1"/>
      <c r="B3" s="1"/>
      <c r="C3" s="1"/>
      <c r="D3" s="1" t="s">
        <v>2</v>
      </c>
      <c r="E3" s="1"/>
      <c r="F3" s="1"/>
      <c r="G3" s="1"/>
      <c r="H3" s="2"/>
    </row>
    <row r="4" spans="1:8" x14ac:dyDescent="0.25">
      <c r="A4" s="1"/>
      <c r="B4" s="1"/>
      <c r="C4" s="1"/>
      <c r="D4" s="1"/>
      <c r="E4" s="1" t="s">
        <v>3</v>
      </c>
      <c r="F4" s="1"/>
      <c r="G4" s="1"/>
      <c r="H4" s="2">
        <v>12323.81</v>
      </c>
    </row>
    <row r="5" spans="1:8" x14ac:dyDescent="0.25">
      <c r="A5" s="1"/>
      <c r="B5" s="1"/>
      <c r="C5" s="1"/>
      <c r="D5" s="1"/>
      <c r="E5" s="1" t="s">
        <v>4</v>
      </c>
      <c r="F5" s="1"/>
      <c r="G5" s="1"/>
      <c r="H5" s="2"/>
    </row>
    <row r="6" spans="1:8" x14ac:dyDescent="0.25">
      <c r="A6" s="1"/>
      <c r="B6" s="1"/>
      <c r="C6" s="1"/>
      <c r="D6" s="1"/>
      <c r="E6" s="1"/>
      <c r="F6" s="1" t="s">
        <v>5</v>
      </c>
      <c r="G6" s="1"/>
      <c r="H6" s="2">
        <v>3058.48</v>
      </c>
    </row>
    <row r="7" spans="1:8" x14ac:dyDescent="0.25">
      <c r="A7" s="1"/>
      <c r="B7" s="1"/>
      <c r="C7" s="1"/>
      <c r="D7" s="1"/>
      <c r="E7" s="1"/>
      <c r="F7" s="1" t="s">
        <v>6</v>
      </c>
      <c r="G7" s="1"/>
      <c r="H7" s="2"/>
    </row>
    <row r="8" spans="1:8" x14ac:dyDescent="0.25">
      <c r="A8" s="1"/>
      <c r="B8" s="1"/>
      <c r="C8" s="1"/>
      <c r="D8" s="1"/>
      <c r="E8" s="1"/>
      <c r="F8" s="1"/>
      <c r="G8" s="1" t="s">
        <v>7</v>
      </c>
      <c r="H8" s="2">
        <v>669.45</v>
      </c>
    </row>
    <row r="9" spans="1:8" ht="15.75" thickBot="1" x14ac:dyDescent="0.3">
      <c r="A9" s="1"/>
      <c r="B9" s="1"/>
      <c r="C9" s="1"/>
      <c r="D9" s="1"/>
      <c r="E9" s="1"/>
      <c r="F9" s="1"/>
      <c r="G9" s="1" t="s">
        <v>8</v>
      </c>
      <c r="H9" s="3">
        <v>8599.98</v>
      </c>
    </row>
    <row r="10" spans="1:8" ht="15.75" thickBot="1" x14ac:dyDescent="0.3">
      <c r="A10" s="1"/>
      <c r="B10" s="1"/>
      <c r="C10" s="1"/>
      <c r="D10" s="1"/>
      <c r="E10" s="1"/>
      <c r="F10" s="1" t="s">
        <v>9</v>
      </c>
      <c r="G10" s="1"/>
      <c r="H10" s="4">
        <f>ROUND(SUM(H7:H9),5)</f>
        <v>9269.43</v>
      </c>
    </row>
    <row r="11" spans="1:8" ht="30" customHeight="1" x14ac:dyDescent="0.25">
      <c r="A11" s="1"/>
      <c r="B11" s="1"/>
      <c r="C11" s="1"/>
      <c r="D11" s="1"/>
      <c r="E11" s="1" t="s">
        <v>10</v>
      </c>
      <c r="F11" s="1"/>
      <c r="G11" s="1"/>
      <c r="H11" s="2">
        <f>ROUND(SUM(H5:H6)+H10,5)</f>
        <v>12327.91</v>
      </c>
    </row>
    <row r="12" spans="1:8" ht="30" customHeight="1" x14ac:dyDescent="0.25">
      <c r="A12" s="1"/>
      <c r="B12" s="1"/>
      <c r="C12" s="1"/>
      <c r="D12" s="1"/>
      <c r="E12" s="1" t="s">
        <v>11</v>
      </c>
      <c r="F12" s="1"/>
      <c r="G12" s="1"/>
      <c r="H12" s="2">
        <v>91430</v>
      </c>
    </row>
    <row r="13" spans="1:8" ht="15.75" thickBot="1" x14ac:dyDescent="0.3">
      <c r="A13" s="1"/>
      <c r="B13" s="1"/>
      <c r="C13" s="1"/>
      <c r="D13" s="1"/>
      <c r="E13" s="1" t="s">
        <v>12</v>
      </c>
      <c r="F13" s="1"/>
      <c r="G13" s="1"/>
      <c r="H13" s="3">
        <v>245</v>
      </c>
    </row>
    <row r="14" spans="1:8" ht="15.75" thickBot="1" x14ac:dyDescent="0.3">
      <c r="A14" s="1"/>
      <c r="B14" s="1"/>
      <c r="C14" s="1"/>
      <c r="D14" s="1" t="s">
        <v>13</v>
      </c>
      <c r="E14" s="1"/>
      <c r="F14" s="1"/>
      <c r="G14" s="1"/>
      <c r="H14" s="4">
        <f>ROUND(SUM(H3:H4)+SUM(H11:H13),5)</f>
        <v>116326.72</v>
      </c>
    </row>
    <row r="15" spans="1:8" ht="30" customHeight="1" x14ac:dyDescent="0.25">
      <c r="A15" s="1"/>
      <c r="B15" s="1"/>
      <c r="C15" s="1" t="s">
        <v>14</v>
      </c>
      <c r="D15" s="1"/>
      <c r="E15" s="1"/>
      <c r="F15" s="1"/>
      <c r="G15" s="1"/>
      <c r="H15" s="2">
        <f>H14</f>
        <v>116326.72</v>
      </c>
    </row>
    <row r="16" spans="1:8" ht="30" customHeight="1" x14ac:dyDescent="0.25">
      <c r="A16" s="1"/>
      <c r="B16" s="1"/>
      <c r="C16" s="1"/>
      <c r="D16" s="1" t="s">
        <v>15</v>
      </c>
      <c r="E16" s="1"/>
      <c r="F16" s="1"/>
      <c r="G16" s="1"/>
      <c r="H16" s="2"/>
    </row>
    <row r="17" spans="1:8" x14ac:dyDescent="0.25">
      <c r="A17" s="1"/>
      <c r="B17" s="1"/>
      <c r="C17" s="1"/>
      <c r="D17" s="1"/>
      <c r="E17" s="1" t="s">
        <v>16</v>
      </c>
      <c r="F17" s="1"/>
      <c r="G17" s="1"/>
      <c r="H17" s="2"/>
    </row>
    <row r="18" spans="1:8" ht="15.75" thickBot="1" x14ac:dyDescent="0.3">
      <c r="A18" s="1"/>
      <c r="B18" s="1"/>
      <c r="C18" s="1"/>
      <c r="D18" s="1"/>
      <c r="E18" s="1"/>
      <c r="F18" s="1" t="s">
        <v>17</v>
      </c>
      <c r="G18" s="1"/>
      <c r="H18" s="5">
        <v>27000</v>
      </c>
    </row>
    <row r="19" spans="1:8" x14ac:dyDescent="0.25">
      <c r="A19" s="1"/>
      <c r="B19" s="1"/>
      <c r="C19" s="1"/>
      <c r="D19" s="1"/>
      <c r="E19" s="1" t="s">
        <v>18</v>
      </c>
      <c r="F19" s="1"/>
      <c r="G19" s="1"/>
      <c r="H19" s="2">
        <f>ROUND(SUM(H17:H18),5)</f>
        <v>27000</v>
      </c>
    </row>
    <row r="20" spans="1:8" ht="30" customHeight="1" x14ac:dyDescent="0.25">
      <c r="A20" s="1"/>
      <c r="B20" s="1"/>
      <c r="C20" s="1"/>
      <c r="D20" s="1"/>
      <c r="E20" s="1" t="s">
        <v>19</v>
      </c>
      <c r="F20" s="1"/>
      <c r="G20" s="1"/>
      <c r="H20" s="2"/>
    </row>
    <row r="21" spans="1:8" x14ac:dyDescent="0.25">
      <c r="A21" s="1"/>
      <c r="B21" s="1"/>
      <c r="C21" s="1"/>
      <c r="D21" s="1"/>
      <c r="E21" s="1"/>
      <c r="F21" s="1" t="s">
        <v>20</v>
      </c>
      <c r="G21" s="1"/>
      <c r="H21" s="2">
        <v>3963.26</v>
      </c>
    </row>
    <row r="22" spans="1:8" ht="15.75" thickBot="1" x14ac:dyDescent="0.3">
      <c r="A22" s="1"/>
      <c r="B22" s="1"/>
      <c r="C22" s="1"/>
      <c r="D22" s="1"/>
      <c r="E22" s="1"/>
      <c r="F22" s="1" t="s">
        <v>21</v>
      </c>
      <c r="G22" s="1"/>
      <c r="H22" s="5">
        <v>5545</v>
      </c>
    </row>
    <row r="23" spans="1:8" x14ac:dyDescent="0.25">
      <c r="A23" s="1"/>
      <c r="B23" s="1"/>
      <c r="C23" s="1"/>
      <c r="D23" s="1"/>
      <c r="E23" s="1" t="s">
        <v>22</v>
      </c>
      <c r="F23" s="1"/>
      <c r="G23" s="1"/>
      <c r="H23" s="2">
        <f>ROUND(SUM(H20:H22),5)</f>
        <v>9508.26</v>
      </c>
    </row>
    <row r="24" spans="1:8" ht="30" customHeight="1" x14ac:dyDescent="0.25">
      <c r="A24" s="1"/>
      <c r="B24" s="1"/>
      <c r="C24" s="1"/>
      <c r="D24" s="1"/>
      <c r="E24" s="1" t="s">
        <v>23</v>
      </c>
      <c r="F24" s="1"/>
      <c r="G24" s="1"/>
      <c r="H24" s="2"/>
    </row>
    <row r="25" spans="1:8" x14ac:dyDescent="0.25">
      <c r="A25" s="1"/>
      <c r="B25" s="1"/>
      <c r="C25" s="1"/>
      <c r="D25" s="1"/>
      <c r="E25" s="1"/>
      <c r="F25" s="1" t="s">
        <v>24</v>
      </c>
      <c r="G25" s="1"/>
      <c r="H25" s="2"/>
    </row>
    <row r="26" spans="1:8" x14ac:dyDescent="0.25">
      <c r="A26" s="1"/>
      <c r="B26" s="1"/>
      <c r="C26" s="1"/>
      <c r="D26" s="1"/>
      <c r="E26" s="1"/>
      <c r="F26" s="1"/>
      <c r="G26" s="1" t="s">
        <v>25</v>
      </c>
      <c r="H26" s="2">
        <v>1521</v>
      </c>
    </row>
    <row r="27" spans="1:8" ht="15.75" thickBot="1" x14ac:dyDescent="0.3">
      <c r="A27" s="1"/>
      <c r="B27" s="1"/>
      <c r="C27" s="1"/>
      <c r="D27" s="1"/>
      <c r="E27" s="1"/>
      <c r="F27" s="1"/>
      <c r="G27" s="1" t="s">
        <v>26</v>
      </c>
      <c r="H27" s="5">
        <v>949.87</v>
      </c>
    </row>
    <row r="28" spans="1:8" x14ac:dyDescent="0.25">
      <c r="A28" s="1"/>
      <c r="B28" s="1"/>
      <c r="C28" s="1"/>
      <c r="D28" s="1"/>
      <c r="E28" s="1"/>
      <c r="F28" s="1" t="s">
        <v>27</v>
      </c>
      <c r="G28" s="1"/>
      <c r="H28" s="2">
        <f>ROUND(SUM(H25:H27),5)</f>
        <v>2470.87</v>
      </c>
    </row>
    <row r="29" spans="1:8" ht="30" customHeight="1" x14ac:dyDescent="0.25">
      <c r="A29" s="1"/>
      <c r="B29" s="1"/>
      <c r="C29" s="1"/>
      <c r="D29" s="1"/>
      <c r="E29" s="1"/>
      <c r="F29" s="1" t="s">
        <v>28</v>
      </c>
      <c r="G29" s="1"/>
      <c r="H29" s="2">
        <v>885</v>
      </c>
    </row>
    <row r="30" spans="1:8" x14ac:dyDescent="0.25">
      <c r="A30" s="1"/>
      <c r="B30" s="1"/>
      <c r="C30" s="1"/>
      <c r="D30" s="1"/>
      <c r="E30" s="1"/>
      <c r="F30" s="1" t="s">
        <v>29</v>
      </c>
      <c r="G30" s="1"/>
      <c r="H30" s="2">
        <v>9568</v>
      </c>
    </row>
    <row r="31" spans="1:8" x14ac:dyDescent="0.25">
      <c r="A31" s="1"/>
      <c r="B31" s="1"/>
      <c r="C31" s="1"/>
      <c r="D31" s="1"/>
      <c r="E31" s="1"/>
      <c r="F31" s="1" t="s">
        <v>30</v>
      </c>
      <c r="G31" s="1"/>
      <c r="H31" s="2">
        <v>630.01</v>
      </c>
    </row>
    <row r="32" spans="1:8" x14ac:dyDescent="0.25">
      <c r="A32" s="1"/>
      <c r="B32" s="1"/>
      <c r="C32" s="1"/>
      <c r="D32" s="1"/>
      <c r="E32" s="1"/>
      <c r="F32" s="1" t="s">
        <v>31</v>
      </c>
      <c r="G32" s="1"/>
      <c r="H32" s="2">
        <v>146</v>
      </c>
    </row>
    <row r="33" spans="1:8" x14ac:dyDescent="0.25">
      <c r="A33" s="1"/>
      <c r="B33" s="1"/>
      <c r="C33" s="1"/>
      <c r="D33" s="1"/>
      <c r="E33" s="1"/>
      <c r="F33" s="1" t="s">
        <v>32</v>
      </c>
      <c r="G33" s="1"/>
      <c r="H33" s="2">
        <v>1877.76</v>
      </c>
    </row>
    <row r="34" spans="1:8" ht="15.75" thickBot="1" x14ac:dyDescent="0.3">
      <c r="A34" s="1"/>
      <c r="B34" s="1"/>
      <c r="C34" s="1"/>
      <c r="D34" s="1"/>
      <c r="E34" s="1"/>
      <c r="F34" s="1" t="s">
        <v>33</v>
      </c>
      <c r="G34" s="1"/>
      <c r="H34" s="5">
        <v>147</v>
      </c>
    </row>
    <row r="35" spans="1:8" x14ac:dyDescent="0.25">
      <c r="A35" s="1"/>
      <c r="B35" s="1"/>
      <c r="C35" s="1"/>
      <c r="D35" s="1"/>
      <c r="E35" s="1" t="s">
        <v>34</v>
      </c>
      <c r="F35" s="1"/>
      <c r="G35" s="1"/>
      <c r="H35" s="2">
        <f>ROUND(H24+SUM(H28:H34),5)</f>
        <v>15724.64</v>
      </c>
    </row>
    <row r="36" spans="1:8" ht="30" customHeight="1" x14ac:dyDescent="0.25">
      <c r="A36" s="1"/>
      <c r="B36" s="1"/>
      <c r="C36" s="1"/>
      <c r="D36" s="1"/>
      <c r="E36" s="1" t="s">
        <v>35</v>
      </c>
      <c r="F36" s="1"/>
      <c r="G36" s="1"/>
      <c r="H36" s="2"/>
    </row>
    <row r="37" spans="1:8" ht="15.75" thickBot="1" x14ac:dyDescent="0.3">
      <c r="A37" s="1"/>
      <c r="B37" s="1"/>
      <c r="C37" s="1"/>
      <c r="D37" s="1"/>
      <c r="E37" s="1"/>
      <c r="F37" s="1" t="s">
        <v>36</v>
      </c>
      <c r="G37" s="1"/>
      <c r="H37" s="5">
        <v>6500</v>
      </c>
    </row>
    <row r="38" spans="1:8" x14ac:dyDescent="0.25">
      <c r="A38" s="1"/>
      <c r="B38" s="1"/>
      <c r="C38" s="1"/>
      <c r="D38" s="1"/>
      <c r="E38" s="1" t="s">
        <v>37</v>
      </c>
      <c r="F38" s="1"/>
      <c r="G38" s="1"/>
      <c r="H38" s="2">
        <f>ROUND(SUM(H36:H37),5)</f>
        <v>6500</v>
      </c>
    </row>
    <row r="39" spans="1:8" ht="30" customHeight="1" x14ac:dyDescent="0.25">
      <c r="A39" s="1"/>
      <c r="B39" s="1"/>
      <c r="C39" s="1"/>
      <c r="D39" s="1"/>
      <c r="E39" s="1" t="s">
        <v>38</v>
      </c>
      <c r="F39" s="1"/>
      <c r="G39" s="1"/>
      <c r="H39" s="2"/>
    </row>
    <row r="40" spans="1:8" x14ac:dyDescent="0.25">
      <c r="A40" s="1"/>
      <c r="B40" s="1"/>
      <c r="C40" s="1"/>
      <c r="D40" s="1"/>
      <c r="E40" s="1"/>
      <c r="F40" s="1" t="s">
        <v>39</v>
      </c>
      <c r="G40" s="1"/>
      <c r="H40" s="2">
        <v>525</v>
      </c>
    </row>
    <row r="41" spans="1:8" x14ac:dyDescent="0.25">
      <c r="A41" s="1"/>
      <c r="B41" s="1"/>
      <c r="C41" s="1"/>
      <c r="D41" s="1"/>
      <c r="E41" s="1"/>
      <c r="F41" s="1" t="s">
        <v>40</v>
      </c>
      <c r="G41" s="1"/>
      <c r="H41" s="2">
        <v>3347.22</v>
      </c>
    </row>
    <row r="42" spans="1:8" x14ac:dyDescent="0.25">
      <c r="A42" s="1"/>
      <c r="B42" s="1"/>
      <c r="C42" s="1"/>
      <c r="D42" s="1"/>
      <c r="E42" s="1"/>
      <c r="F42" s="1" t="s">
        <v>41</v>
      </c>
      <c r="G42" s="1"/>
      <c r="H42" s="2">
        <v>1064.44</v>
      </c>
    </row>
    <row r="43" spans="1:8" ht="15.75" thickBot="1" x14ac:dyDescent="0.3">
      <c r="A43" s="1"/>
      <c r="B43" s="1"/>
      <c r="C43" s="1"/>
      <c r="D43" s="1"/>
      <c r="E43" s="1"/>
      <c r="F43" s="1" t="s">
        <v>42</v>
      </c>
      <c r="G43" s="1"/>
      <c r="H43" s="5">
        <v>42999.96</v>
      </c>
    </row>
    <row r="44" spans="1:8" x14ac:dyDescent="0.25">
      <c r="A44" s="1"/>
      <c r="B44" s="1"/>
      <c r="C44" s="1"/>
      <c r="D44" s="1"/>
      <c r="E44" s="1" t="s">
        <v>43</v>
      </c>
      <c r="F44" s="1"/>
      <c r="G44" s="1"/>
      <c r="H44" s="2">
        <f>ROUND(SUM(H39:H43),5)</f>
        <v>47936.62</v>
      </c>
    </row>
    <row r="45" spans="1:8" ht="30" customHeight="1" x14ac:dyDescent="0.25">
      <c r="A45" s="1"/>
      <c r="B45" s="1"/>
      <c r="C45" s="1"/>
      <c r="D45" s="1"/>
      <c r="E45" s="1" t="s">
        <v>44</v>
      </c>
      <c r="F45" s="1"/>
      <c r="G45" s="1"/>
      <c r="H45" s="2"/>
    </row>
    <row r="46" spans="1:8" x14ac:dyDescent="0.25">
      <c r="A46" s="1"/>
      <c r="B46" s="1"/>
      <c r="C46" s="1"/>
      <c r="D46" s="1"/>
      <c r="E46" s="1"/>
      <c r="F46" s="1" t="s">
        <v>45</v>
      </c>
      <c r="G46" s="1"/>
      <c r="H46" s="2">
        <v>292.17</v>
      </c>
    </row>
    <row r="47" spans="1:8" x14ac:dyDescent="0.25">
      <c r="A47" s="1"/>
      <c r="B47" s="1"/>
      <c r="C47" s="1"/>
      <c r="D47" s="1"/>
      <c r="E47" s="1"/>
      <c r="F47" s="1" t="s">
        <v>46</v>
      </c>
      <c r="G47" s="1"/>
      <c r="H47" s="2">
        <v>294.83</v>
      </c>
    </row>
    <row r="48" spans="1:8" x14ac:dyDescent="0.25">
      <c r="A48" s="1"/>
      <c r="B48" s="1"/>
      <c r="C48" s="1"/>
      <c r="D48" s="1"/>
      <c r="E48" s="1"/>
      <c r="F48" s="1" t="s">
        <v>47</v>
      </c>
      <c r="G48" s="1"/>
      <c r="H48" s="2">
        <v>1500</v>
      </c>
    </row>
    <row r="49" spans="1:8" x14ac:dyDescent="0.25">
      <c r="A49" s="1"/>
      <c r="B49" s="1"/>
      <c r="C49" s="1"/>
      <c r="D49" s="1"/>
      <c r="E49" s="1"/>
      <c r="F49" s="1" t="s">
        <v>48</v>
      </c>
      <c r="G49" s="1"/>
      <c r="H49" s="2">
        <v>141.99</v>
      </c>
    </row>
    <row r="50" spans="1:8" x14ac:dyDescent="0.25">
      <c r="A50" s="1"/>
      <c r="B50" s="1"/>
      <c r="C50" s="1"/>
      <c r="D50" s="1"/>
      <c r="E50" s="1"/>
      <c r="F50" s="1" t="s">
        <v>49</v>
      </c>
      <c r="G50" s="1"/>
      <c r="H50" s="2">
        <v>225.92</v>
      </c>
    </row>
    <row r="51" spans="1:8" x14ac:dyDescent="0.25">
      <c r="A51" s="1"/>
      <c r="B51" s="1"/>
      <c r="C51" s="1"/>
      <c r="D51" s="1"/>
      <c r="E51" s="1"/>
      <c r="F51" s="1" t="s">
        <v>50</v>
      </c>
      <c r="G51" s="1"/>
      <c r="H51" s="2">
        <v>5056.05</v>
      </c>
    </row>
    <row r="52" spans="1:8" x14ac:dyDescent="0.25">
      <c r="A52" s="1"/>
      <c r="B52" s="1"/>
      <c r="C52" s="1"/>
      <c r="D52" s="1"/>
      <c r="E52" s="1"/>
      <c r="F52" s="1" t="s">
        <v>51</v>
      </c>
      <c r="G52" s="1"/>
      <c r="H52" s="2">
        <v>705.47</v>
      </c>
    </row>
    <row r="53" spans="1:8" x14ac:dyDescent="0.25">
      <c r="A53" s="1"/>
      <c r="B53" s="1"/>
      <c r="C53" s="1"/>
      <c r="D53" s="1"/>
      <c r="E53" s="1"/>
      <c r="F53" s="1" t="s">
        <v>52</v>
      </c>
      <c r="G53" s="1"/>
      <c r="H53" s="2">
        <v>1146.25</v>
      </c>
    </row>
    <row r="54" spans="1:8" x14ac:dyDescent="0.25">
      <c r="A54" s="1"/>
      <c r="B54" s="1"/>
      <c r="C54" s="1"/>
      <c r="D54" s="1"/>
      <c r="E54" s="1"/>
      <c r="F54" s="1" t="s">
        <v>53</v>
      </c>
      <c r="G54" s="1"/>
      <c r="H54" s="2">
        <v>59.59</v>
      </c>
    </row>
    <row r="55" spans="1:8" ht="15.75" thickBot="1" x14ac:dyDescent="0.3">
      <c r="A55" s="1"/>
      <c r="B55" s="1"/>
      <c r="C55" s="1"/>
      <c r="D55" s="1"/>
      <c r="E55" s="1"/>
      <c r="F55" s="1" t="s">
        <v>54</v>
      </c>
      <c r="G55" s="1"/>
      <c r="H55" s="3">
        <v>500</v>
      </c>
    </row>
    <row r="56" spans="1:8" ht="15.75" thickBot="1" x14ac:dyDescent="0.3">
      <c r="A56" s="1"/>
      <c r="B56" s="1"/>
      <c r="C56" s="1"/>
      <c r="D56" s="1"/>
      <c r="E56" s="1" t="s">
        <v>55</v>
      </c>
      <c r="F56" s="1"/>
      <c r="G56" s="1"/>
      <c r="H56" s="6">
        <f>ROUND(SUM(H45:H55),5)</f>
        <v>9922.27</v>
      </c>
    </row>
    <row r="57" spans="1:8" ht="30" customHeight="1" thickBot="1" x14ac:dyDescent="0.3">
      <c r="A57" s="1"/>
      <c r="B57" s="1"/>
      <c r="C57" s="1"/>
      <c r="D57" s="1" t="s">
        <v>56</v>
      </c>
      <c r="E57" s="1"/>
      <c r="F57" s="1"/>
      <c r="G57" s="1"/>
      <c r="H57" s="6">
        <f>ROUND(H16+H19+H23+H35+H38+H44+H56,5)</f>
        <v>116591.79</v>
      </c>
    </row>
    <row r="58" spans="1:8" ht="30" customHeight="1" thickBot="1" x14ac:dyDescent="0.3">
      <c r="A58" s="1"/>
      <c r="B58" s="1" t="s">
        <v>57</v>
      </c>
      <c r="C58" s="1"/>
      <c r="D58" s="1"/>
      <c r="E58" s="1"/>
      <c r="F58" s="1"/>
      <c r="G58" s="1"/>
      <c r="H58" s="6">
        <f>ROUND(H2+H15-H57,5)</f>
        <v>-265.07</v>
      </c>
    </row>
    <row r="59" spans="1:8" s="8" customFormat="1" ht="30" customHeight="1" thickBot="1" x14ac:dyDescent="0.25">
      <c r="A59" s="1" t="s">
        <v>58</v>
      </c>
      <c r="B59" s="1"/>
      <c r="C59" s="1"/>
      <c r="D59" s="1"/>
      <c r="E59" s="1"/>
      <c r="F59" s="1"/>
      <c r="G59" s="1"/>
      <c r="H59" s="7">
        <f>H58</f>
        <v>-265.07</v>
      </c>
    </row>
    <row r="60" spans="1:8" ht="15.75" thickTop="1" x14ac:dyDescent="0.25"/>
  </sheetData>
  <pageMargins left="0.7" right="0.7" top="0.75" bottom="0.75" header="0.1" footer="0.3"/>
  <pageSetup orientation="portrait" r:id="rId1"/>
  <headerFooter>
    <oddHeader>&amp;L&amp;"Arial,Bold"&amp;8 5:36 PM
&amp;"Arial,Bold"&amp;8 09/07/22
&amp;"Arial,Bold"&amp;8 Cash Basis&amp;C&amp;"Arial,Bold"&amp;12 Greensboro Bar Association, Inc.
&amp;"Arial,Bold"&amp;14 Profit &amp;&amp; Loss
&amp;"Arial,Bold"&amp;10 June 2021 through May 2022</oddHeader>
    <oddFooter>&amp;R&amp;"Arial,Bold"&amp;8 Page &amp;P of &amp;N</oddFooter>
  </headerFooter>
  <drawing r:id="rId2"/>
  <legacyDrawing r:id="rId3"/>
  <controls>
    <mc:AlternateContent xmlns:mc="http://schemas.openxmlformats.org/markup-compatibility/2006">
      <mc:Choice Requires="x14">
        <control shapeId="1025" r:id="rId4" name="FILTER">
          <controlPr defaultSize="0" autoLin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4</xdr:col>
                <xdr:colOff>114300</xdr:colOff>
                <xdr:row>1</xdr:row>
                <xdr:rowOff>28575</xdr:rowOff>
              </to>
            </anchor>
          </controlPr>
        </control>
      </mc:Choice>
      <mc:Fallback>
        <control shapeId="1025" r:id="rId4" name="FILTER"/>
      </mc:Fallback>
    </mc:AlternateContent>
    <mc:AlternateContent xmlns:mc="http://schemas.openxmlformats.org/markup-compatibility/2006">
      <mc:Choice Requires="x14">
        <control shapeId="1026" r:id="rId6" name="HEADER">
          <controlPr defaultSize="0" autoLine="0" r:id="rId7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4</xdr:col>
                <xdr:colOff>114300</xdr:colOff>
                <xdr:row>1</xdr:row>
                <xdr:rowOff>28575</xdr:rowOff>
              </to>
            </anchor>
          </controlPr>
        </control>
      </mc:Choice>
      <mc:Fallback>
        <control shapeId="1026" r:id="rId6" name="HEADER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Diane Lowe</dc:creator>
  <cp:lastModifiedBy>Diane Lowe</cp:lastModifiedBy>
  <dcterms:created xsi:type="dcterms:W3CDTF">2022-09-07T21:36:45Z</dcterms:created>
  <dcterms:modified xsi:type="dcterms:W3CDTF">2022-10-13T17:38:26Z</dcterms:modified>
</cp:coreProperties>
</file>